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Documente\CJ Arges\CJ Arges_2023\Aprilie Mai 2023\Studiu oportunitate_Aprilie 2023\Anexa 2 la CS Serviciu - Grafice de circulatie_27 feb\"/>
    </mc:Choice>
  </mc:AlternateContent>
  <xr:revisionPtr revIDLastSave="0" documentId="13_ncr:1_{5BAD30C4-C2EB-4A88-9DB9-1151A58E5DB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81029"/>
  <extLst>
    <ext uri="GoogleSheetsCustomDataVersion1">
      <go:sheetsCustomData xmlns:go="http://customooxmlschemas.google.com/" r:id="rId5" roundtripDataSignature="AMtx7mg9BDZ4092qmPYsergQpfKR2Q4Kzw=="/>
    </ext>
  </extLst>
</workbook>
</file>

<file path=xl/calcChain.xml><?xml version="1.0" encoding="utf-8"?>
<calcChain xmlns="http://schemas.openxmlformats.org/spreadsheetml/2006/main">
  <c r="O17" i="1" l="1"/>
  <c r="A17" i="1" s="1"/>
  <c r="S17" i="1" l="1"/>
  <c r="B17" i="1"/>
  <c r="R17" i="1"/>
  <c r="C17" i="1"/>
  <c r="O18" i="1"/>
  <c r="B18" i="1"/>
  <c r="C18" i="1" l="1"/>
  <c r="A18" i="1"/>
  <c r="O19" i="1"/>
  <c r="R18" i="1"/>
  <c r="S18" i="1"/>
  <c r="A19" i="1" l="1"/>
  <c r="S19" i="1"/>
  <c r="O20" i="1"/>
  <c r="R19" i="1"/>
  <c r="C19" i="1"/>
  <c r="B19" i="1"/>
  <c r="B20" i="1" l="1"/>
  <c r="C20" i="1"/>
  <c r="O21" i="1"/>
  <c r="S20" i="1"/>
  <c r="R20" i="1"/>
  <c r="A20" i="1"/>
  <c r="C21" i="1" l="1"/>
  <c r="A21" i="1"/>
  <c r="S21" i="1"/>
  <c r="O22" i="1"/>
  <c r="R21" i="1"/>
  <c r="B21" i="1"/>
  <c r="B22" i="1" s="1"/>
  <c r="A22" i="1" l="1"/>
  <c r="O23" i="1"/>
  <c r="R22" i="1"/>
  <c r="S22" i="1"/>
  <c r="C22" i="1"/>
  <c r="C23" i="1" l="1"/>
  <c r="S23" i="1"/>
  <c r="O24" i="1"/>
  <c r="R23" i="1"/>
  <c r="B23" i="1"/>
  <c r="A23" i="1"/>
  <c r="A24" i="1" l="1"/>
  <c r="B24" i="1"/>
  <c r="S24" i="1"/>
  <c r="O25" i="1"/>
  <c r="R24" i="1"/>
  <c r="C24" i="1"/>
  <c r="B25" i="1" l="1"/>
  <c r="C25" i="1"/>
  <c r="S25" i="1"/>
  <c r="R25" i="1"/>
  <c r="O26" i="1"/>
  <c r="A25" i="1"/>
  <c r="A26" i="1" l="1"/>
  <c r="S26" i="1"/>
  <c r="R26" i="1"/>
  <c r="K25" i="1"/>
  <c r="K24" i="1" s="1"/>
  <c r="K23" i="1" s="1"/>
  <c r="K22" i="1" s="1"/>
  <c r="K21" i="1" s="1"/>
  <c r="K20" i="1" s="1"/>
  <c r="K19" i="1" s="1"/>
  <c r="K18" i="1" s="1"/>
  <c r="K17" i="1" s="1"/>
  <c r="K16" i="1" s="1"/>
  <c r="J25" i="1"/>
  <c r="J24" i="1" s="1"/>
  <c r="J23" i="1" s="1"/>
  <c r="J22" i="1" s="1"/>
  <c r="J21" i="1" s="1"/>
  <c r="J20" i="1" s="1"/>
  <c r="J19" i="1" s="1"/>
  <c r="J18" i="1" s="1"/>
  <c r="J17" i="1" s="1"/>
  <c r="J16" i="1" s="1"/>
  <c r="I25" i="1"/>
  <c r="I24" i="1" s="1"/>
  <c r="I23" i="1" s="1"/>
  <c r="I22" i="1" s="1"/>
  <c r="I21" i="1" s="1"/>
  <c r="I20" i="1" s="1"/>
  <c r="I19" i="1" s="1"/>
  <c r="I18" i="1" s="1"/>
  <c r="I17" i="1" s="1"/>
  <c r="I16" i="1" s="1"/>
  <c r="B26" i="1"/>
  <c r="C26" i="1"/>
</calcChain>
</file>

<file path=xl/sharedStrings.xml><?xml version="1.0" encoding="utf-8"?>
<sst xmlns="http://schemas.openxmlformats.org/spreadsheetml/2006/main" count="107" uniqueCount="63">
  <si>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</si>
  <si>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</si>
  <si>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</si>
  <si>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</si>
  <si>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</si>
  <si>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</si>
  <si>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</si>
  <si>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</si>
  <si>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</si>
  <si>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</si>
  <si>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</si>
  <si>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</si>
  <si>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</si>
  <si>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</si>
  <si>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</si>
  <si>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</si>
  <si>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</si>
  <si>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</si>
  <si>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</si>
  <si>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</si>
  <si>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</si>
  <si>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</si>
  <si>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</si>
  <si>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</si>
  <si>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</si>
  <si>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</si>
  <si>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</si>
  <si>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Pitesti - Sapata (Martesti)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</si>
  <si>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</si>
  <si>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</si>
  <si>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</si>
  <si>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</si>
  <si>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</si>
  <si>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</si>
  <si>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</si>
  <si>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</si>
  <si>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</si>
  <si>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</si>
  <si>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</si>
  <si>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</si>
  <si>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</si>
  <si>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</si>
  <si>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</si>
  <si>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</si>
  <si>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</si>
  <si>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</si>
  <si>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Pitesti Autogara Nykolo</t>
  </si>
  <si>
    <t>S</t>
  </si>
  <si>
    <t>1</t>
  </si>
  <si>
    <t>Mosoaia4</t>
  </si>
  <si>
    <t>Poiana Lacului - Peco</t>
  </si>
  <si>
    <t>Poiana Lacului</t>
  </si>
  <si>
    <t>D</t>
  </si>
  <si>
    <t>Paduroiu din Deal</t>
  </si>
  <si>
    <t>Lipia</t>
  </si>
  <si>
    <t>Gainusa</t>
  </si>
  <si>
    <t>Popesti</t>
  </si>
  <si>
    <t>Turcesti</t>
  </si>
  <si>
    <t>Banatesti</t>
  </si>
  <si>
    <t>Martesti</t>
  </si>
  <si>
    <t>1=5</t>
  </si>
  <si>
    <t>EMITENT,</t>
  </si>
  <si>
    <t>052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</si>
</sst>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Calibri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sz val="11"/>
      <color rgb="FF9C6500"/>
      <name val="Calibri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30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4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4" xfId="0" applyFont="1" applyBorder="1" applyAlignment="1">
      <alignment horizontal="left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0" fontId="1" fillId="0" borderId="4" xfId="0" applyFont="1" applyBorder="1"/>
    <xf numFmtId="20" fontId="2" fillId="0" borderId="4" xfId="0" applyNumberFormat="1" applyFont="1" applyBorder="1" applyAlignment="1">
      <alignment horizontal="center"/>
    </xf>
    <xf numFmtId="0" fontId="9" fillId="0" borderId="0" xfId="0" applyFont="1"/>
    <xf numFmtId="0" fontId="10" fillId="0" borderId="0" xfId="0" applyFont="1"/>
    <xf numFmtId="0" fontId="6" fillId="0" borderId="6" xfId="0" applyFont="1" applyBorder="1"/>
    <xf numFmtId="0" fontId="6" fillId="0" borderId="7" xfId="0" applyFont="1" applyBorder="1"/>
    <xf numFmtId="0" fontId="6" fillId="0" borderId="7" xfId="0" applyFont="1" applyBorder="1" applyAlignment="1">
      <alignment horizontal="center"/>
    </xf>
    <xf numFmtId="20" fontId="2" fillId="0" borderId="8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8" xfId="0" applyFont="1" applyBorder="1" applyAlignment="1">
      <alignment wrapText="1"/>
    </xf>
    <xf numFmtId="20" fontId="1" fillId="0" borderId="8" xfId="0" applyNumberFormat="1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0" xfId="0" applyFont="1" applyBorder="1"/>
    <xf numFmtId="0" fontId="6" fillId="0" borderId="11" xfId="0" applyFont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/>
    </xf>
    <xf numFmtId="0" fontId="6" fillId="0" borderId="13" xfId="0" applyFont="1" applyBorder="1"/>
    <xf numFmtId="0" fontId="6" fillId="0" borderId="13" xfId="0" applyFont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7" xfId="0" applyFont="1" applyBorder="1"/>
    <xf numFmtId="0" fontId="6" fillId="0" borderId="17" xfId="0" applyFont="1" applyBorder="1" applyAlignment="1">
      <alignment horizontal="center"/>
    </xf>
    <xf numFmtId="20" fontId="2" fillId="0" borderId="23" xfId="0" applyNumberFormat="1" applyFont="1" applyBorder="1" applyAlignment="1">
      <alignment horizontal="center"/>
    </xf>
    <xf numFmtId="20" fontId="1" fillId="0" borderId="24" xfId="0" applyNumberFormat="1" applyFont="1" applyBorder="1" applyAlignment="1">
      <alignment horizontal="center"/>
    </xf>
    <xf numFmtId="20" fontId="1" fillId="0" borderId="25" xfId="0" applyNumberFormat="1" applyFont="1" applyBorder="1" applyAlignment="1">
      <alignment horizontal="center"/>
    </xf>
    <xf numFmtId="20" fontId="1" fillId="0" borderId="26" xfId="0" applyNumberFormat="1" applyFont="1" applyBorder="1" applyAlignment="1">
      <alignment horizontal="center"/>
    </xf>
    <xf numFmtId="20" fontId="2" fillId="0" borderId="26" xfId="0" applyNumberFormat="1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7" fillId="0" borderId="3" xfId="0" applyFont="1" applyBorder="1"/>
    <xf numFmtId="0" fontId="7" fillId="0" borderId="5" xfId="0" applyFont="1" applyBorder="1"/>
    <xf numFmtId="0" fontId="6" fillId="0" borderId="2" xfId="0" applyFont="1" applyBorder="1" applyAlignment="1">
      <alignment horizontal="center"/>
    </xf>
    <xf numFmtId="0" fontId="7" fillId="0" borderId="22" xfId="0" applyFont="1" applyBorder="1"/>
    <xf numFmtId="0" fontId="4" fillId="0" borderId="0" xfId="0" applyFont="1" applyAlignment="1">
      <alignment horizontal="center"/>
    </xf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15" xfId="0" applyFont="1" applyBorder="1" applyAlignment="1">
      <alignment horizontal="center"/>
    </xf>
    <xf numFmtId="0" fontId="7" fillId="0" borderId="16" xfId="0" applyFont="1" applyBorder="1"/>
    <xf numFmtId="0" fontId="6" fillId="0" borderId="18" xfId="0" applyFont="1" applyBorder="1" applyAlignment="1">
      <alignment horizontal="center"/>
    </xf>
    <xf numFmtId="0" fontId="7" fillId="0" borderId="19" xfId="0" applyFont="1" applyBorder="1"/>
    <xf numFmtId="0" fontId="7" fillId="0" borderId="20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71"/>
  <sheetViews>
    <sheetView tabSelected="1" topLeftCell="A6" workbookViewId="0">
      <selection activeCell="I34" sqref="I34"/>
    </sheetView>
  </sheetViews>
  <sheetFormatPr defaultColWidth="14.42578125" defaultRowHeight="15" customHeight="1" x14ac:dyDescent="0.2"/>
  <cols>
    <col min="1" max="5" width="5.85546875" customWidth="1"/>
    <col min="6" max="6" width="4.7109375" customWidth="1"/>
    <col min="7" max="7" width="6.7109375" customWidth="1"/>
    <col min="8" max="8" width="28.7109375" customWidth="1"/>
    <col min="9" max="13" width="6.2851562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60" t="s">
        <v>21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62" t="s">
        <v>24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50</v>
      </c>
    </row>
    <row r="9" spans="1:28" ht="15.75" customHeight="1" x14ac:dyDescent="0.25">
      <c r="A9" s="63"/>
      <c r="B9" s="61"/>
      <c r="C9" s="61"/>
      <c r="D9" s="61"/>
      <c r="E9" s="61"/>
      <c r="F9" s="61"/>
      <c r="G9" s="61"/>
      <c r="H9" s="61"/>
      <c r="I9" s="12"/>
      <c r="J9" s="12"/>
      <c r="K9" s="13"/>
      <c r="L9" s="13"/>
      <c r="M9" s="13"/>
    </row>
    <row r="10" spans="1:28" ht="18" x14ac:dyDescent="0.25">
      <c r="A10" s="63" t="s">
        <v>27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</row>
    <row r="11" spans="1:28" ht="18" x14ac:dyDescent="0.25">
      <c r="A11" s="12" t="s">
        <v>28</v>
      </c>
      <c r="B11" s="12"/>
      <c r="C11" s="12"/>
      <c r="D11" s="12"/>
      <c r="E11" s="14" t="s">
        <v>62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thickBot="1" x14ac:dyDescent="0.3">
      <c r="A12" s="64" t="s">
        <v>29</v>
      </c>
      <c r="B12" s="65"/>
      <c r="C12" s="65"/>
      <c r="D12" s="65"/>
      <c r="E12" s="65"/>
      <c r="F12" s="45" t="s">
        <v>30</v>
      </c>
      <c r="G12" s="46" t="s">
        <v>31</v>
      </c>
      <c r="H12" s="46" t="s">
        <v>32</v>
      </c>
      <c r="I12" s="66" t="s">
        <v>33</v>
      </c>
      <c r="J12" s="67"/>
      <c r="K12" s="67"/>
      <c r="L12" s="67"/>
      <c r="M12" s="68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</row>
    <row r="13" spans="1:28" ht="12.75" customHeight="1" thickBot="1" x14ac:dyDescent="0.3">
      <c r="A13" s="55" t="s">
        <v>34</v>
      </c>
      <c r="B13" s="56"/>
      <c r="C13" s="56"/>
      <c r="D13" s="56"/>
      <c r="E13" s="57"/>
      <c r="F13" s="29"/>
      <c r="G13" s="30" t="s">
        <v>35</v>
      </c>
      <c r="H13" s="31" t="s">
        <v>36</v>
      </c>
      <c r="I13" s="58" t="s">
        <v>34</v>
      </c>
      <c r="J13" s="56"/>
      <c r="K13" s="56"/>
      <c r="L13" s="56"/>
      <c r="M13" s="59"/>
      <c r="N13" s="15"/>
      <c r="O13" s="15"/>
      <c r="P13" s="15"/>
      <c r="Q13" s="15"/>
      <c r="R13" s="15" t="s">
        <v>37</v>
      </c>
      <c r="S13" s="15"/>
      <c r="T13" s="15"/>
      <c r="U13" s="15"/>
      <c r="V13" s="15"/>
      <c r="W13" s="15"/>
      <c r="X13" s="15"/>
      <c r="Y13" s="15"/>
      <c r="Z13" s="15"/>
      <c r="AA13" s="15"/>
      <c r="AB13" s="15"/>
    </row>
    <row r="14" spans="1:28" ht="12.75" customHeight="1" x14ac:dyDescent="0.25">
      <c r="A14" s="36" t="s">
        <v>38</v>
      </c>
      <c r="B14" s="37" t="s">
        <v>39</v>
      </c>
      <c r="C14" s="37" t="s">
        <v>40</v>
      </c>
      <c r="D14" s="37" t="s">
        <v>41</v>
      </c>
      <c r="E14" s="37" t="s">
        <v>42</v>
      </c>
      <c r="F14" s="38"/>
      <c r="G14" s="38"/>
      <c r="H14" s="37"/>
      <c r="I14" s="37" t="s">
        <v>38</v>
      </c>
      <c r="J14" s="37" t="s">
        <v>39</v>
      </c>
      <c r="K14" s="37" t="s">
        <v>40</v>
      </c>
      <c r="L14" s="37" t="s">
        <v>41</v>
      </c>
      <c r="M14" s="39" t="s">
        <v>42</v>
      </c>
      <c r="N14" s="15"/>
      <c r="O14" s="15" t="s">
        <v>43</v>
      </c>
      <c r="P14" s="15" t="s">
        <v>6</v>
      </c>
      <c r="Q14" s="15" t="s">
        <v>2</v>
      </c>
      <c r="R14" s="16" t="s">
        <v>44</v>
      </c>
      <c r="S14" s="16" t="s">
        <v>45</v>
      </c>
      <c r="T14" s="15"/>
      <c r="U14" s="15"/>
      <c r="V14" s="15"/>
      <c r="W14" s="15"/>
      <c r="X14" s="15"/>
      <c r="Y14" s="15"/>
      <c r="Z14" s="15"/>
      <c r="AA14" s="15"/>
      <c r="AB14" s="15"/>
    </row>
    <row r="15" spans="1:28" ht="12.75" customHeight="1" thickBot="1" x14ac:dyDescent="0.3">
      <c r="A15" s="40" t="s">
        <v>23</v>
      </c>
      <c r="B15" s="41" t="s">
        <v>23</v>
      </c>
      <c r="C15" s="41" t="s">
        <v>23</v>
      </c>
      <c r="D15" s="41"/>
      <c r="E15" s="41"/>
      <c r="F15" s="42"/>
      <c r="G15" s="42"/>
      <c r="H15" s="43"/>
      <c r="I15" s="41" t="s">
        <v>23</v>
      </c>
      <c r="J15" s="41" t="s">
        <v>23</v>
      </c>
      <c r="K15" s="41" t="s">
        <v>23</v>
      </c>
      <c r="L15" s="41"/>
      <c r="M15" s="44"/>
      <c r="N15" s="15"/>
      <c r="O15" s="15"/>
      <c r="P15" s="15"/>
      <c r="Q15" s="15"/>
      <c r="R15" s="16" t="s">
        <v>23</v>
      </c>
      <c r="S15" s="16" t="s">
        <v>20</v>
      </c>
      <c r="T15" s="15"/>
      <c r="U15" s="15"/>
      <c r="V15" s="15"/>
      <c r="W15" s="15"/>
      <c r="X15" s="15"/>
      <c r="Y15" s="15"/>
      <c r="Z15" s="15"/>
      <c r="AA15" s="15"/>
      <c r="AB15" s="15"/>
    </row>
    <row r="16" spans="1:28" ht="13.5" customHeight="1" x14ac:dyDescent="0.2">
      <c r="A16" s="47">
        <v>0.77777777777777779</v>
      </c>
      <c r="B16" s="32">
        <v>0.40277777777777773</v>
      </c>
      <c r="C16" s="32">
        <v>0.67708333333333337</v>
      </c>
      <c r="D16" s="32"/>
      <c r="E16" s="32"/>
      <c r="F16" s="33"/>
      <c r="G16" s="33">
        <v>0</v>
      </c>
      <c r="H16" s="34" t="s">
        <v>46</v>
      </c>
      <c r="I16" s="35">
        <f t="shared" ref="I16:K17" si="0">I17+TIME(0,0,(3600*($O17-$O16)/(INDEX($T$5:$AB$6,MATCH(I$15,$S$5:$S$6,0),MATCH(CONCATENATE($P17,$Q17),$T$4:$AB$4,0)))+$T$8))</f>
        <v>0.25833333333333336</v>
      </c>
      <c r="J16" s="35">
        <f t="shared" si="0"/>
        <v>0.46666666666666667</v>
      </c>
      <c r="K16" s="35">
        <f t="shared" si="0"/>
        <v>0.74791666666666679</v>
      </c>
      <c r="L16" s="35"/>
      <c r="M16" s="48"/>
      <c r="O16" s="5">
        <v>0</v>
      </c>
      <c r="P16" s="17"/>
      <c r="Q16" s="17"/>
      <c r="R16" s="18"/>
    </row>
    <row r="17" spans="1:23" ht="13.5" customHeight="1" x14ac:dyDescent="0.25">
      <c r="A17" s="49">
        <f t="shared" ref="A17:C18" si="1">A16+TIME(0,0,(3600*($O17-$O16)/(INDEX($T$5:$AB$6,MATCH(A$15,$S$5:$S$6,0),MATCH(CONCATENATE($P17,$Q17),$T$4:$AB$4,0)))+$T$8))</f>
        <v>0.78659722222222228</v>
      </c>
      <c r="B17" s="19">
        <f t="shared" si="1"/>
        <v>0.41159722222222217</v>
      </c>
      <c r="C17" s="19">
        <f t="shared" si="1"/>
        <v>0.68590277777777786</v>
      </c>
      <c r="D17" s="19"/>
      <c r="E17" s="19"/>
      <c r="F17" s="20">
        <v>9.9</v>
      </c>
      <c r="G17" s="20">
        <v>1</v>
      </c>
      <c r="H17" s="21" t="s">
        <v>49</v>
      </c>
      <c r="I17" s="19">
        <f t="shared" si="0"/>
        <v>0.2495138888888889</v>
      </c>
      <c r="J17" s="19">
        <f t="shared" si="0"/>
        <v>0.45784722222222224</v>
      </c>
      <c r="K17" s="19">
        <f t="shared" si="0"/>
        <v>0.73909722222222229</v>
      </c>
      <c r="L17" s="19"/>
      <c r="M17" s="50"/>
      <c r="O17" s="5">
        <f t="shared" ref="O17:O26" si="2">O16+F17</f>
        <v>9.9</v>
      </c>
      <c r="P17" s="22" t="s">
        <v>48</v>
      </c>
      <c r="Q17" s="22" t="s">
        <v>47</v>
      </c>
      <c r="R17" s="23">
        <f t="shared" ref="R17:S18" si="3">TIME(0,0,(3600*($O17-$O16)/(INDEX($T$5:$AB$6,MATCH(R$15,$S$5:$S$6,0),MATCH((CONCATENATE($P17,$Q17)),$T$4:$AB$4,0)))))</f>
        <v>8.2407407407407412E-3</v>
      </c>
      <c r="S17" s="23">
        <f t="shared" si="3"/>
        <v>1.03125E-2</v>
      </c>
      <c r="T17" s="1"/>
      <c r="U17" s="24"/>
      <c r="V17" s="1"/>
      <c r="W17" s="1"/>
    </row>
    <row r="18" spans="1:23" ht="13.5" customHeight="1" x14ac:dyDescent="0.25">
      <c r="A18" s="49">
        <f t="shared" si="1"/>
        <v>0.78991898148148154</v>
      </c>
      <c r="B18" s="19">
        <f t="shared" si="1"/>
        <v>0.41491898148148143</v>
      </c>
      <c r="C18" s="19">
        <f t="shared" si="1"/>
        <v>0.68922453703703712</v>
      </c>
      <c r="D18" s="19"/>
      <c r="E18" s="19"/>
      <c r="F18" s="20">
        <v>3.3</v>
      </c>
      <c r="G18" s="20">
        <v>2</v>
      </c>
      <c r="H18" s="21" t="s">
        <v>50</v>
      </c>
      <c r="I18" s="19">
        <f t="shared" ref="I18:K18" si="4">I19+TIME(0,0,(3600*($O19-$O18)/(INDEX($T$5:$AB$6,MATCH(I$15,$S$5:$S$6,0),MATCH(CONCATENATE($P19,$Q19),$T$4:$AB$4,0)))+$T$8))</f>
        <v>0.24619212962962964</v>
      </c>
      <c r="J18" s="19">
        <f t="shared" si="4"/>
        <v>0.45452546296296298</v>
      </c>
      <c r="K18" s="19">
        <f t="shared" si="4"/>
        <v>0.73577546296296303</v>
      </c>
      <c r="L18" s="19"/>
      <c r="M18" s="50"/>
      <c r="O18" s="5">
        <f t="shared" si="2"/>
        <v>13.2</v>
      </c>
      <c r="P18" s="22" t="s">
        <v>48</v>
      </c>
      <c r="Q18" s="22" t="s">
        <v>47</v>
      </c>
      <c r="R18" s="23">
        <f t="shared" si="3"/>
        <v>2.7430555555555559E-3</v>
      </c>
      <c r="S18" s="23">
        <f t="shared" si="3"/>
        <v>3.4375E-3</v>
      </c>
      <c r="T18" s="1"/>
      <c r="U18" s="24"/>
      <c r="V18" s="1"/>
      <c r="W18" s="1"/>
    </row>
    <row r="19" spans="1:23" ht="13.5" customHeight="1" x14ac:dyDescent="0.25">
      <c r="A19" s="49">
        <f t="shared" ref="A19:C19" si="5">A18+TIME(0,0,(3600*($O19-$O18)/(INDEX($T$5:$AB$6,MATCH(A$15,$S$5:$S$6,0),MATCH(CONCATENATE($P19,$Q19),$T$4:$AB$4,0)))+$T$8))</f>
        <v>0.7916550925925927</v>
      </c>
      <c r="B19" s="19">
        <f t="shared" si="5"/>
        <v>0.41665509259259254</v>
      </c>
      <c r="C19" s="19">
        <f t="shared" si="5"/>
        <v>0.69096064814814828</v>
      </c>
      <c r="D19" s="19"/>
      <c r="E19" s="19"/>
      <c r="F19" s="20">
        <v>1.4</v>
      </c>
      <c r="G19" s="20">
        <v>3</v>
      </c>
      <c r="H19" s="21" t="s">
        <v>51</v>
      </c>
      <c r="I19" s="19">
        <f t="shared" ref="I19:K19" si="6">I20+TIME(0,0,(3600*($O20-$O19)/(INDEX($T$5:$AB$6,MATCH(I$15,$S$5:$S$6,0),MATCH(CONCATENATE($P20,$Q20),$T$4:$AB$4,0)))+$T$8))</f>
        <v>0.24445601851851853</v>
      </c>
      <c r="J19" s="19">
        <f t="shared" si="6"/>
        <v>0.45278935185185187</v>
      </c>
      <c r="K19" s="19">
        <f t="shared" si="6"/>
        <v>0.73403935185185187</v>
      </c>
      <c r="L19" s="19"/>
      <c r="M19" s="50"/>
      <c r="O19" s="5">
        <f t="shared" si="2"/>
        <v>14.6</v>
      </c>
      <c r="P19" s="22" t="s">
        <v>48</v>
      </c>
      <c r="Q19" s="22" t="s">
        <v>52</v>
      </c>
      <c r="R19" s="23">
        <f t="shared" ref="R19:S19" si="7">TIME(0,0,(3600*($O19-$O18)/(INDEX($T$5:$AB$6,MATCH(R$15,$S$5:$S$6,0),MATCH((CONCATENATE($P19,$Q19)),$T$4:$AB$4,0)))))</f>
        <v>1.1574074074074076E-3</v>
      </c>
      <c r="S19" s="23">
        <f t="shared" si="7"/>
        <v>1.4583333333333334E-3</v>
      </c>
      <c r="T19" s="1"/>
      <c r="U19" s="24"/>
      <c r="V19" s="1"/>
      <c r="W19" s="1"/>
    </row>
    <row r="20" spans="1:23" ht="13.5" customHeight="1" x14ac:dyDescent="0.25">
      <c r="A20" s="49">
        <f t="shared" ref="A20:C20" si="8">A19+TIME(0,0,(3600*($O20-$O19)/(INDEX($T$5:$AB$6,MATCH(A$15,$S$5:$S$6,0),MATCH(CONCATENATE($P20,$Q20),$T$4:$AB$4,0)))+$T$8))</f>
        <v>0.79473379629629637</v>
      </c>
      <c r="B20" s="19">
        <f t="shared" si="8"/>
        <v>0.41973379629629626</v>
      </c>
      <c r="C20" s="19">
        <f t="shared" si="8"/>
        <v>0.69403935185185195</v>
      </c>
      <c r="D20" s="19"/>
      <c r="E20" s="19"/>
      <c r="F20" s="20">
        <v>3</v>
      </c>
      <c r="G20" s="20">
        <v>4</v>
      </c>
      <c r="H20" s="25" t="s">
        <v>53</v>
      </c>
      <c r="I20" s="19">
        <f t="shared" ref="I20:K20" si="9">I21+TIME(0,0,(3600*($O21-$O20)/(INDEX($T$5:$AB$6,MATCH(I$15,$S$5:$S$6,0),MATCH(CONCATENATE($P21,$Q21),$T$4:$AB$4,0)))+$T$8))</f>
        <v>0.24137731481481484</v>
      </c>
      <c r="J20" s="19">
        <f t="shared" si="9"/>
        <v>0.44971064814814815</v>
      </c>
      <c r="K20" s="19">
        <f t="shared" si="9"/>
        <v>0.73096064814814821</v>
      </c>
      <c r="L20" s="19"/>
      <c r="M20" s="50"/>
      <c r="O20" s="5">
        <f t="shared" si="2"/>
        <v>17.600000000000001</v>
      </c>
      <c r="P20" s="22" t="s">
        <v>48</v>
      </c>
      <c r="Q20" s="22" t="s">
        <v>47</v>
      </c>
      <c r="R20" s="23">
        <f t="shared" ref="R20:S20" si="10">TIME(0,0,(3600*($O20-$O19)/(INDEX($T$5:$AB$6,MATCH(R$15,$S$5:$S$6,0),MATCH((CONCATENATE($P20,$Q20)),$T$4:$AB$4,0)))))</f>
        <v>2.5000000000000001E-3</v>
      </c>
      <c r="S20" s="23">
        <f t="shared" si="10"/>
        <v>3.1249999999999997E-3</v>
      </c>
      <c r="T20" s="1"/>
      <c r="U20" s="24"/>
      <c r="V20" s="1"/>
      <c r="W20" s="1"/>
    </row>
    <row r="21" spans="1:23" ht="13.5" customHeight="1" x14ac:dyDescent="0.25">
      <c r="A21" s="49">
        <f t="shared" ref="A21:C21" si="11">A20+TIME(0,0,(3600*($O21-$O20)/(INDEX($T$5:$AB$6,MATCH(A$15,$S$5:$S$6,0),MATCH(CONCATENATE($P21,$Q21),$T$4:$AB$4,0)))+$T$8))</f>
        <v>0.79739583333333341</v>
      </c>
      <c r="B21" s="19">
        <f t="shared" si="11"/>
        <v>0.4223958333333333</v>
      </c>
      <c r="C21" s="19">
        <f t="shared" si="11"/>
        <v>0.69670138888888899</v>
      </c>
      <c r="D21" s="19"/>
      <c r="E21" s="19"/>
      <c r="F21" s="20">
        <v>2.5</v>
      </c>
      <c r="G21" s="20">
        <v>5</v>
      </c>
      <c r="H21" s="25" t="s">
        <v>54</v>
      </c>
      <c r="I21" s="19">
        <f t="shared" ref="I21:K21" si="12">I22+TIME(0,0,(3600*($O22-$O21)/(INDEX($T$5:$AB$6,MATCH(I$15,$S$5:$S$6,0),MATCH(CONCATENATE($P22,$Q22),$T$4:$AB$4,0)))+$T$8))</f>
        <v>0.23871527777777779</v>
      </c>
      <c r="J21" s="19">
        <f t="shared" si="12"/>
        <v>0.4470486111111111</v>
      </c>
      <c r="K21" s="19">
        <f t="shared" si="12"/>
        <v>0.72829861111111116</v>
      </c>
      <c r="L21" s="19"/>
      <c r="M21" s="50"/>
      <c r="O21" s="5">
        <f t="shared" si="2"/>
        <v>20.100000000000001</v>
      </c>
      <c r="P21" s="22" t="s">
        <v>48</v>
      </c>
      <c r="Q21" s="22" t="s">
        <v>47</v>
      </c>
      <c r="R21" s="23">
        <f t="shared" ref="R21:S21" si="13">TIME(0,0,(3600*($O21-$O20)/(INDEX($T$5:$AB$6,MATCH(R$15,$S$5:$S$6,0),MATCH((CONCATENATE($P21,$Q21)),$T$4:$AB$4,0)))))</f>
        <v>2.0833333333333333E-3</v>
      </c>
      <c r="S21" s="23">
        <f t="shared" si="13"/>
        <v>2.6041666666666665E-3</v>
      </c>
      <c r="T21" s="1"/>
      <c r="U21" s="24"/>
      <c r="V21" s="1"/>
      <c r="W21" s="1"/>
    </row>
    <row r="22" spans="1:23" ht="13.5" customHeight="1" x14ac:dyDescent="0.25">
      <c r="A22" s="49">
        <f t="shared" ref="A22:C22" si="14">A21+TIME(0,0,(3600*($O22-$O21)/(INDEX($T$5:$AB$6,MATCH(A$15,$S$5:$S$6,0),MATCH(CONCATENATE($P22,$Q22),$T$4:$AB$4,0)))+$T$8))</f>
        <v>0.7993055555555556</v>
      </c>
      <c r="B22" s="19">
        <f t="shared" si="14"/>
        <v>0.42430555555555555</v>
      </c>
      <c r="C22" s="19">
        <f t="shared" si="14"/>
        <v>0.69861111111111118</v>
      </c>
      <c r="D22" s="19"/>
      <c r="E22" s="19"/>
      <c r="F22" s="20">
        <v>1.6</v>
      </c>
      <c r="G22" s="20">
        <v>6</v>
      </c>
      <c r="H22" s="25" t="s">
        <v>55</v>
      </c>
      <c r="I22" s="19">
        <f t="shared" ref="I22:K22" si="15">I23+TIME(0,0,(3600*($O23-$O22)/(INDEX($T$5:$AB$6,MATCH(I$15,$S$5:$S$6,0),MATCH(CONCATENATE($P23,$Q23),$T$4:$AB$4,0)))+$T$8))</f>
        <v>0.23680555555555557</v>
      </c>
      <c r="J22" s="19">
        <f t="shared" si="15"/>
        <v>0.44513888888888886</v>
      </c>
      <c r="K22" s="19">
        <f t="shared" si="15"/>
        <v>0.72638888888888897</v>
      </c>
      <c r="L22" s="19"/>
      <c r="M22" s="50"/>
      <c r="O22" s="5">
        <f t="shared" si="2"/>
        <v>21.700000000000003</v>
      </c>
      <c r="P22" s="22" t="s">
        <v>48</v>
      </c>
      <c r="Q22" s="22" t="s">
        <v>47</v>
      </c>
      <c r="R22" s="23">
        <f t="shared" ref="R22:S22" si="16">TIME(0,0,(3600*($O22-$O21)/(INDEX($T$5:$AB$6,MATCH(R$15,$S$5:$S$6,0),MATCH((CONCATENATE($P22,$Q22)),$T$4:$AB$4,0)))))</f>
        <v>1.3310185185185187E-3</v>
      </c>
      <c r="S22" s="23">
        <f t="shared" si="16"/>
        <v>1.6666666666666668E-3</v>
      </c>
      <c r="T22" s="1"/>
      <c r="U22" s="24"/>
      <c r="V22" s="1"/>
      <c r="W22" s="1"/>
    </row>
    <row r="23" spans="1:23" ht="13.5" customHeight="1" x14ac:dyDescent="0.25">
      <c r="A23" s="49">
        <f t="shared" ref="A23:C23" si="17">A22+TIME(0,0,(3600*($O23-$O22)/(INDEX($T$5:$AB$6,MATCH(A$15,$S$5:$S$6,0),MATCH(CONCATENATE($P23,$Q23),$T$4:$AB$4,0)))+$T$8))</f>
        <v>0.80171296296296302</v>
      </c>
      <c r="B23" s="19">
        <f t="shared" si="17"/>
        <v>0.42671296296296296</v>
      </c>
      <c r="C23" s="19">
        <f t="shared" si="17"/>
        <v>0.7010185185185186</v>
      </c>
      <c r="D23" s="19"/>
      <c r="E23" s="19"/>
      <c r="F23" s="20">
        <v>2.2000000000000002</v>
      </c>
      <c r="G23" s="20">
        <v>7</v>
      </c>
      <c r="H23" s="25" t="s">
        <v>56</v>
      </c>
      <c r="I23" s="19">
        <f t="shared" ref="I23:K23" si="18">I24+TIME(0,0,(3600*($O24-$O23)/(INDEX($T$5:$AB$6,MATCH(I$15,$S$5:$S$6,0),MATCH(CONCATENATE($P24,$Q24),$T$4:$AB$4,0)))+$T$8))</f>
        <v>0.23439814814814816</v>
      </c>
      <c r="J23" s="19">
        <f t="shared" si="18"/>
        <v>0.44273148148148145</v>
      </c>
      <c r="K23" s="19">
        <f t="shared" si="18"/>
        <v>0.72398148148148156</v>
      </c>
      <c r="L23" s="19"/>
      <c r="M23" s="50"/>
      <c r="O23" s="5">
        <f t="shared" si="2"/>
        <v>23.900000000000002</v>
      </c>
      <c r="P23" s="22" t="s">
        <v>48</v>
      </c>
      <c r="Q23" s="22" t="s">
        <v>47</v>
      </c>
      <c r="R23" s="23">
        <f t="shared" ref="R23:S23" si="19">TIME(0,0,(3600*($O23-$O22)/(INDEX($T$5:$AB$6,MATCH(R$15,$S$5:$S$6,0),MATCH((CONCATENATE($P23,$Q23)),$T$4:$AB$4,0)))))</f>
        <v>1.8287037037037037E-3</v>
      </c>
      <c r="S23" s="23">
        <f t="shared" si="19"/>
        <v>2.2916666666666667E-3</v>
      </c>
      <c r="T23" s="1"/>
      <c r="U23" s="24"/>
      <c r="V23" s="1"/>
      <c r="W23" s="1"/>
    </row>
    <row r="24" spans="1:23" ht="13.5" customHeight="1" x14ac:dyDescent="0.25">
      <c r="A24" s="49">
        <f t="shared" ref="A24:C24" si="20">A23+TIME(0,0,(3600*($O24-$O23)/(INDEX($T$5:$AB$6,MATCH(A$15,$S$5:$S$6,0),MATCH(CONCATENATE($P24,$Q24),$T$4:$AB$4,0)))+$T$8))</f>
        <v>0.80312500000000009</v>
      </c>
      <c r="B24" s="19">
        <f t="shared" si="20"/>
        <v>0.42812499999999998</v>
      </c>
      <c r="C24" s="19">
        <f t="shared" si="20"/>
        <v>0.70243055555555567</v>
      </c>
      <c r="D24" s="19"/>
      <c r="E24" s="19"/>
      <c r="F24" s="20">
        <v>1</v>
      </c>
      <c r="G24" s="20">
        <v>8</v>
      </c>
      <c r="H24" s="25" t="s">
        <v>57</v>
      </c>
      <c r="I24" s="19">
        <f t="shared" ref="I24:K24" si="21">I25+TIME(0,0,(3600*($O25-$O24)/(INDEX($T$5:$AB$6,MATCH(I$15,$S$5:$S$6,0),MATCH(CONCATENATE($P25,$Q25),$T$4:$AB$4,0)))+$T$8))</f>
        <v>0.23298611111111112</v>
      </c>
      <c r="J24" s="19">
        <f t="shared" si="21"/>
        <v>0.44131944444444443</v>
      </c>
      <c r="K24" s="19">
        <f t="shared" si="21"/>
        <v>0.72256944444444449</v>
      </c>
      <c r="L24" s="19"/>
      <c r="M24" s="50"/>
      <c r="O24" s="5">
        <f t="shared" si="2"/>
        <v>24.900000000000002</v>
      </c>
      <c r="P24" s="22" t="s">
        <v>48</v>
      </c>
      <c r="Q24" s="22" t="s">
        <v>47</v>
      </c>
      <c r="R24" s="23">
        <f t="shared" ref="R24:S24" si="22">TIME(0,0,(3600*($O24-$O23)/(INDEX($T$5:$AB$6,MATCH(R$15,$S$5:$S$6,0),MATCH((CONCATENATE($P24,$Q24)),$T$4:$AB$4,0)))))</f>
        <v>8.3333333333333339E-4</v>
      </c>
      <c r="S24" s="23">
        <f t="shared" si="22"/>
        <v>1.0416666666666667E-3</v>
      </c>
      <c r="T24" s="1"/>
      <c r="U24" s="24"/>
      <c r="V24" s="1"/>
      <c r="W24" s="1"/>
    </row>
    <row r="25" spans="1:23" ht="13.5" customHeight="1" x14ac:dyDescent="0.25">
      <c r="A25" s="49">
        <f t="shared" ref="A25:C25" si="23">A24+TIME(0,0,(3600*($O25-$O24)/(INDEX($T$5:$AB$6,MATCH(A$15,$S$5:$S$6,0),MATCH(CONCATENATE($P25,$Q25),$T$4:$AB$4,0)))+$T$8))</f>
        <v>0.80461805555555566</v>
      </c>
      <c r="B25" s="19">
        <f t="shared" si="23"/>
        <v>0.42961805555555554</v>
      </c>
      <c r="C25" s="19">
        <f t="shared" si="23"/>
        <v>0.70392361111111124</v>
      </c>
      <c r="D25" s="19"/>
      <c r="E25" s="19"/>
      <c r="F25" s="20">
        <v>1.1000000000000001</v>
      </c>
      <c r="G25" s="20">
        <v>9</v>
      </c>
      <c r="H25" s="25" t="s">
        <v>58</v>
      </c>
      <c r="I25" s="19">
        <f t="shared" ref="I25:K25" si="24">I26+TIME(0,0,(3600*($O26-$O25)/(INDEX($T$5:$AB$6,MATCH(I$15,$S$5:$S$6,0),MATCH(CONCATENATE($P26,$Q26),$T$4:$AB$4,0)))+$T$8))</f>
        <v>0.23149305555555555</v>
      </c>
      <c r="J25" s="19">
        <f t="shared" si="24"/>
        <v>0.43982638888888886</v>
      </c>
      <c r="K25" s="19">
        <f t="shared" si="24"/>
        <v>0.72107638888888892</v>
      </c>
      <c r="L25" s="19"/>
      <c r="M25" s="50"/>
      <c r="O25" s="5">
        <f t="shared" si="2"/>
        <v>26.000000000000004</v>
      </c>
      <c r="P25" s="22" t="s">
        <v>48</v>
      </c>
      <c r="Q25" s="22" t="s">
        <v>47</v>
      </c>
      <c r="R25" s="23">
        <f t="shared" ref="R25:S25" si="25">TIME(0,0,(3600*($O25-$O24)/(INDEX($T$5:$AB$6,MATCH(R$15,$S$5:$S$6,0),MATCH((CONCATENATE($P25,$Q25)),$T$4:$AB$4,0)))))</f>
        <v>9.1435185185185185E-4</v>
      </c>
      <c r="S25" s="23">
        <f t="shared" si="25"/>
        <v>1.1458333333333333E-3</v>
      </c>
      <c r="T25" s="1"/>
      <c r="U25" s="24"/>
      <c r="V25" s="1"/>
      <c r="W25" s="1"/>
    </row>
    <row r="26" spans="1:23" ht="13.5" customHeight="1" x14ac:dyDescent="0.25">
      <c r="A26" s="49">
        <f t="shared" ref="A26:C26" si="26">A25+TIME(0,0,(3600*($O26-$O25)/(INDEX($T$5:$AB$6,MATCH(A$15,$S$5:$S$6,0),MATCH(CONCATENATE($P26,$Q26),$T$4:$AB$4,0)))+$T$8))</f>
        <v>0.80694444444444458</v>
      </c>
      <c r="B26" s="19">
        <f t="shared" si="26"/>
        <v>0.43194444444444441</v>
      </c>
      <c r="C26" s="19">
        <f t="shared" si="26"/>
        <v>0.70625000000000016</v>
      </c>
      <c r="D26" s="19"/>
      <c r="E26" s="19"/>
      <c r="F26" s="20">
        <v>2.1</v>
      </c>
      <c r="G26" s="20">
        <v>10</v>
      </c>
      <c r="H26" s="25" t="s">
        <v>59</v>
      </c>
      <c r="I26" s="26">
        <v>0.22916666666666666</v>
      </c>
      <c r="J26" s="26">
        <v>0.4375</v>
      </c>
      <c r="K26" s="26">
        <v>0.71875</v>
      </c>
      <c r="L26" s="26"/>
      <c r="M26" s="51"/>
      <c r="O26" s="5">
        <f t="shared" si="2"/>
        <v>28.100000000000005</v>
      </c>
      <c r="P26" s="22" t="s">
        <v>48</v>
      </c>
      <c r="Q26" s="22" t="s">
        <v>47</v>
      </c>
      <c r="R26" s="23">
        <f t="shared" ref="R26:S26" si="27">TIME(0,0,(3600*($O26-$O25)/(INDEX($T$5:$AB$6,MATCH(R$15,$S$5:$S$6,0),MATCH((CONCATENATE($P26,$Q26)),$T$4:$AB$4,0)))))</f>
        <v>1.7476851851851852E-3</v>
      </c>
      <c r="S26" s="23">
        <f t="shared" si="27"/>
        <v>2.1874999999999998E-3</v>
      </c>
      <c r="T26" s="1"/>
      <c r="U26" s="24"/>
      <c r="V26" s="1"/>
      <c r="W26" s="1"/>
    </row>
    <row r="27" spans="1:23" ht="13.5" customHeight="1" x14ac:dyDescent="0.25">
      <c r="A27" s="49"/>
      <c r="B27" s="19"/>
      <c r="C27" s="19"/>
      <c r="D27" s="19"/>
      <c r="E27" s="19"/>
      <c r="F27" s="20"/>
      <c r="G27" s="20"/>
      <c r="H27" s="25"/>
      <c r="I27" s="19"/>
      <c r="J27" s="19"/>
      <c r="K27" s="19"/>
      <c r="L27" s="19"/>
      <c r="M27" s="50"/>
      <c r="R27" s="23"/>
      <c r="S27" s="23"/>
      <c r="T27" s="1"/>
      <c r="U27" s="24"/>
      <c r="V27" s="1"/>
      <c r="W27" s="1"/>
    </row>
    <row r="28" spans="1:23" ht="13.5" customHeight="1" x14ac:dyDescent="0.2">
      <c r="A28" s="52" t="s">
        <v>60</v>
      </c>
      <c r="B28" s="53" t="s">
        <v>60</v>
      </c>
      <c r="C28" s="53" t="s">
        <v>60</v>
      </c>
      <c r="D28" s="53"/>
      <c r="E28" s="53"/>
      <c r="F28" s="53"/>
      <c r="G28" s="53"/>
      <c r="H28" s="53"/>
      <c r="I28" s="53" t="s">
        <v>60</v>
      </c>
      <c r="J28" s="53" t="s">
        <v>60</v>
      </c>
      <c r="K28" s="53" t="s">
        <v>60</v>
      </c>
      <c r="L28" s="53"/>
      <c r="M28" s="54"/>
    </row>
    <row r="29" spans="1:23" ht="13.5" customHeight="1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23" ht="13.5" customHeight="1" x14ac:dyDescent="0.2">
      <c r="I30" s="5" t="s">
        <v>61</v>
      </c>
    </row>
    <row r="31" spans="1:23" ht="13.5" customHeight="1" x14ac:dyDescent="0.2"/>
    <row r="32" spans="1:23" ht="13.5" customHeight="1" x14ac:dyDescent="0.2"/>
    <row r="33" spans="15:28" ht="13.5" customHeight="1" x14ac:dyDescent="0.2"/>
    <row r="34" spans="15:28" ht="13.5" customHeight="1" x14ac:dyDescent="0.2"/>
    <row r="35" spans="15:28" ht="13.5" customHeight="1" x14ac:dyDescent="0.2"/>
    <row r="36" spans="15:28" ht="13.5" customHeight="1" x14ac:dyDescent="0.2"/>
    <row r="37" spans="15:28" ht="13.5" customHeight="1" x14ac:dyDescent="0.2"/>
    <row r="38" spans="15:28" ht="13.5" customHeight="1" x14ac:dyDescent="0.2"/>
    <row r="39" spans="15:28" ht="13.5" customHeight="1" x14ac:dyDescent="0.2"/>
    <row r="40" spans="15:28" ht="13.5" customHeight="1" x14ac:dyDescent="0.2"/>
    <row r="41" spans="15:28" ht="13.5" customHeight="1" x14ac:dyDescent="0.2"/>
    <row r="42" spans="15:28" ht="13.5" customHeight="1" x14ac:dyDescent="0.2"/>
    <row r="43" spans="15:28" ht="13.5" customHeight="1" x14ac:dyDescent="0.2"/>
    <row r="44" spans="15:28" ht="13.5" customHeight="1" x14ac:dyDescent="0.2"/>
    <row r="45" spans="15:28" ht="13.5" customHeight="1" x14ac:dyDescent="0.2"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spans="15:28" ht="13.5" customHeight="1" x14ac:dyDescent="0.2"/>
    <row r="47" spans="15:28" ht="13.5" customHeight="1" x14ac:dyDescent="0.2"/>
    <row r="48" spans="15:28" ht="13.5" customHeight="1" x14ac:dyDescent="0.2"/>
    <row r="49" spans="1:14" ht="13.5" customHeight="1" x14ac:dyDescent="0.2"/>
    <row r="50" spans="1:14" ht="13.5" customHeight="1" x14ac:dyDescent="0.2"/>
    <row r="51" spans="1:14" ht="19.5" customHeight="1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 ht="12.75" customHeight="1" x14ac:dyDescent="0.2"/>
    <row r="53" spans="1:14" ht="12.75" customHeight="1" x14ac:dyDescent="0.2"/>
    <row r="54" spans="1:14" ht="12.75" customHeight="1" x14ac:dyDescent="0.2"/>
    <row r="55" spans="1:14" ht="12.75" customHeight="1" x14ac:dyDescent="0.25">
      <c r="A55" s="27"/>
      <c r="B55" s="27"/>
      <c r="C55" s="27"/>
      <c r="D55" s="27"/>
      <c r="E55" s="27"/>
      <c r="F55" s="27"/>
      <c r="G55" s="27"/>
      <c r="H55" s="27"/>
    </row>
    <row r="56" spans="1:14" ht="12.75" customHeight="1" x14ac:dyDescent="0.2">
      <c r="B56" s="28"/>
      <c r="C56" s="28"/>
      <c r="D56" s="28"/>
      <c r="E56" s="28"/>
      <c r="F56" s="28"/>
      <c r="G56" s="28"/>
    </row>
    <row r="57" spans="1:14" ht="12.75" customHeight="1" x14ac:dyDescent="0.2">
      <c r="B57" s="28"/>
      <c r="C57" s="28"/>
      <c r="D57" s="28"/>
      <c r="E57" s="28"/>
      <c r="F57" s="28"/>
      <c r="G57" s="28"/>
    </row>
    <row r="58" spans="1:14" ht="12.75" customHeight="1" x14ac:dyDescent="0.2">
      <c r="B58" s="28"/>
      <c r="C58" s="28"/>
      <c r="D58" s="28"/>
      <c r="E58" s="28"/>
      <c r="F58" s="28"/>
    </row>
    <row r="59" spans="1:14" ht="12.75" customHeight="1" x14ac:dyDescent="0.2">
      <c r="B59" s="28"/>
    </row>
    <row r="60" spans="1:14" ht="12.75" customHeight="1" x14ac:dyDescent="0.2">
      <c r="B60" s="28"/>
    </row>
    <row r="61" spans="1:14" ht="12.75" customHeight="1" x14ac:dyDescent="0.2">
      <c r="B61" s="28"/>
    </row>
    <row r="62" spans="1:14" ht="12.75" customHeight="1" x14ac:dyDescent="0.2">
      <c r="B62" s="28"/>
    </row>
    <row r="63" spans="1:14" ht="12.75" customHeight="1" x14ac:dyDescent="0.25">
      <c r="A63" s="27"/>
      <c r="B63" s="27"/>
      <c r="C63" s="27"/>
      <c r="D63" s="27"/>
      <c r="E63" s="27"/>
      <c r="F63" s="27"/>
      <c r="G63" s="27"/>
      <c r="H63" s="27"/>
      <c r="I63" s="27"/>
      <c r="J63" s="27"/>
    </row>
    <row r="64" spans="1:14" ht="12.75" customHeight="1" x14ac:dyDescent="0.25">
      <c r="A64" s="27"/>
    </row>
    <row r="65" ht="16.5" customHeight="1" x14ac:dyDescent="0.2"/>
    <row r="66" ht="16.5" customHeight="1" x14ac:dyDescent="0.2"/>
    <row r="67" ht="16.5" customHeight="1" x14ac:dyDescent="0.2"/>
    <row r="68" ht="16.5" customHeight="1" x14ac:dyDescent="0.2"/>
    <row r="69" ht="16.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</sheetData>
  <mergeCells count="8"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Irina Vlad</cp:lastModifiedBy>
  <dcterms:created xsi:type="dcterms:W3CDTF">2002-03-26T19:23:05Z</dcterms:created>
  <dcterms:modified xsi:type="dcterms:W3CDTF">2023-05-03T09:28:51Z</dcterms:modified>
</cp:coreProperties>
</file>